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25" activeTab="2"/>
  </bookViews>
  <sheets>
    <sheet name="Bieu 1(a) " sheetId="1" r:id="rId1"/>
    <sheet name="Bieu 1(b) " sheetId="2" r:id="rId2"/>
    <sheet name="Bieu 1(c)" sheetId="3" r:id="rId3"/>
    <sheet name="Bieu 1(d) " sheetId="4" r:id="rId4"/>
  </sheets>
  <definedNames/>
  <calcPr fullCalcOnLoad="1"/>
</workbook>
</file>

<file path=xl/sharedStrings.xml><?xml version="1.0" encoding="utf-8"?>
<sst xmlns="http://schemas.openxmlformats.org/spreadsheetml/2006/main" count="211" uniqueCount="97">
  <si>
    <t>BIỂU SỐ 1a</t>
  </si>
  <si>
    <t>DANH SÁCH VÀ KINH PHÍ CHI TRẢ CHO NHỮNG NGƯỜI NGHỈ HƯU TRƯỚC TUỔI ĐỢT ... NĂM ...</t>
  </si>
  <si>
    <t>TT</t>
  </si>
  <si>
    <t>Họ và tên</t>
  </si>
  <si>
    <t>Ngày tháng năm sinh</t>
  </si>
  <si>
    <t>Trình độ đào tạo</t>
  </si>
  <si>
    <t>Chức danh chuyên môn đang đảm nhiệm</t>
  </si>
  <si>
    <t>Tiền lương tháng (nếu có) để tính trợ cấp (1000 đồng)</t>
  </si>
  <si>
    <t>Số năm đóng BHXH theo sổ BHXH</t>
  </si>
  <si>
    <t>Thời điểm tinh giản biên chế</t>
  </si>
  <si>
    <t>Tuổi khi giải quyết tinh giản biên chế</t>
  </si>
  <si>
    <t>Kinh phí để thực hiện tinh giản biên chế (1000 đồng)</t>
  </si>
  <si>
    <t>Lý do tinh giản</t>
  </si>
  <si>
    <t>Hệ số</t>
  </si>
  <si>
    <t>Tổng số</t>
  </si>
  <si>
    <t>Số năm làm công việc nặng nhọc, độc hại hoặc có phụ cấp khu vực hệ số 0,7 trở lên</t>
  </si>
  <si>
    <t>Tổng cộng</t>
  </si>
  <si>
    <t>Trợ cấp tính cho thời gian nghỉ hưu trước tuổi</t>
  </si>
  <si>
    <t>A</t>
  </si>
  <si>
    <t>Ghi chú:</t>
  </si>
  <si>
    <t>.</t>
  </si>
  <si>
    <t>BIỂU SỐ 1b</t>
  </si>
  <si>
    <t>DANH SÁCH VÀ KINH PHÍ CHI TRẢ CHO NHỮNG NGƯỜI CHUYỂN SANG TỔ CHỨC KHÔNG HƯỞNG KINH PHÍ THƯỜNG XUYÊN TỪ NGÂN SÁCH ĐỢT ... NĂM ...</t>
  </si>
  <si>
    <t>Tổng kinh phí để thực hiện (1000 đồng)</t>
  </si>
  <si>
    <t>BIỂU SỐ 1c</t>
  </si>
  <si>
    <t>DANH SÁCH VÀ KINH PHÍ CHI TRẢ CHO NHỮNG NGƯỜI THÔI VIỆC NGAY ĐỢT ... NĂM ...</t>
  </si>
  <si>
    <t>DANH SÁCH VÀ KINH PHÍ CHI TRẢ CHO NHỮNG NGƯỜI THÔI VIỆC SAU KHI ĐI HỌC ĐỢT .... NĂM ...</t>
  </si>
  <si>
    <t>Tiền đóng cho cơ quan BHXH trong thời gian học nghề</t>
  </si>
  <si>
    <t>Tổng số
(1000đ)</t>
  </si>
  <si>
    <t>Thời gian nghỉ hưu trước tuổi</t>
  </si>
  <si>
    <t>Thời gian trợ cấp cho thời gian nghỉ hưu trước tuổi
(tháng)</t>
  </si>
  <si>
    <t>Từ
 tháng
/năm</t>
  </si>
  <si>
    <t>Đến
 tháng 
/năm</t>
  </si>
  <si>
    <t>Số tháng</t>
  </si>
  <si>
    <t>PC chức vụ</t>
  </si>
  <si>
    <t>Phụ cấp thâm nhiên vượt khung</t>
  </si>
  <si>
    <t>Hệ số chênh lệch bảo lưu</t>
  </si>
  <si>
    <t>Phụ cấp thâm niên nghề</t>
  </si>
  <si>
    <t>Mức lương cơ sở</t>
  </si>
  <si>
    <t>Số năm nghỉ hưu trước tuổi
(năm)</t>
  </si>
  <si>
    <t>Số tháng lẻ nghỉ hưu trước tuổi
(tháng)</t>
  </si>
  <si>
    <t>Tổng số tháng trợ cấp nghỉ hưu trước tuổi</t>
  </si>
  <si>
    <t>Trợ cấp do có đủ 20 năm đóng BHXH
(trợ cấp 5 tháng tiền lương)</t>
  </si>
  <si>
    <t>30/4/2011</t>
  </si>
  <si>
    <t>30/4/2012</t>
  </si>
  <si>
    <t>30/6/2013</t>
  </si>
  <si>
    <t>Trước thời điểm tinh giản</t>
  </si>
  <si>
    <t>Trợ cấp 3 tháng tiền lương hiện hưởng
(1000 đồng)</t>
  </si>
  <si>
    <t>Trợ cấp 1/2 tháng tiền lương cho mỗi năm công tác có đóng bảo hiểm xã hội (đủ 12 tháng)</t>
  </si>
  <si>
    <t xml:space="preserve">Số năm đóng BHXH sau khi làm tròn
(tháng)
(dưới 3 tháng không tính; 3 đến đủ 6 tháng tính 1/2 năm; 6 tháng đến 12 tháng tính đủ 1 năm) </t>
  </si>
  <si>
    <t>Lương bình quân 5 năm cuối</t>
  </si>
  <si>
    <t>21=22+23</t>
  </si>
  <si>
    <t>22=15x3</t>
  </si>
  <si>
    <t>23=15x17x1/2</t>
  </si>
  <si>
    <t>Trợ cấp 3 tháng tiền lương hiện hưởng để tìm việc
(1000 đồng)</t>
  </si>
  <si>
    <t>Trợ cấp 1,5 tháng tiền lương cho mỗi năm công tác có đóng BHXH (đủ 12 tháng)</t>
  </si>
  <si>
    <t>Tiền lương được hưởng trong thời gian học nghề
(tối đa 6 tháng)</t>
  </si>
  <si>
    <t>Trợ cấp tìm việc
3 tháng lương hiện hưởng</t>
  </si>
  <si>
    <t>Trợ cấp do đóng BHXH
(trợ cấp 1/2 tháng tiền lương cho mỗi năm công tác có đóng BHXH (đủ 12 tháng)</t>
  </si>
  <si>
    <t>25=15x17x1/2</t>
  </si>
  <si>
    <t xml:space="preserve">Tổng số năm đóng BHXH sau khi làm tròn
(dưới 3 tháng không tính; 3 đến đủ 6 tháng tính 1/2 năm; 6 tháng đến 12 tháng tính đủ 1 năm) </t>
  </si>
  <si>
    <t>24=21x 3thang</t>
  </si>
  <si>
    <t>25=23+24</t>
  </si>
  <si>
    <t>Thời gian trợ cấp cho số năm nghỉ hưu trước tuổi (mỗi năm nghỉ hưu trước tuổi được trợ cấp 3 tháng tiền lương)</t>
  </si>
  <si>
    <t>27=15x25</t>
  </si>
  <si>
    <t>Thời gian trợ cấp cho số tháng lẻ nghỉ hưu trước tuổi 
(1- đủ 6 tháng trợ cấp 1 tháng tiền lương; trên 6-12 tháng trợ cấp 2 tháng tiền lương)</t>
  </si>
  <si>
    <t>28=15x 5thang</t>
  </si>
  <si>
    <t>Trợ cấp do có trên 20 năm đóng BHXH
(trợ cấp 1/2 tháng tiền lương cho mỗi năm công tác có đóng BHXH -đủ 12 tháng kể từ năm thứ 21 trở đi)</t>
  </si>
  <si>
    <t>29=(17-20 năm)x15x1/2</t>
  </si>
  <si>
    <t>22=15x3tháng</t>
  </si>
  <si>
    <t xml:space="preserve">  - Cột 15 = Trung bình cộng của 60 tháng tiền lương thực lĩnh trước khi tinh giản.</t>
  </si>
  <si>
    <t xml:space="preserve">  - Cột 24 = cột 21x3 tháng</t>
  </si>
  <si>
    <t xml:space="preserve">  - Cột 25 = cột 23 + cột 24</t>
  </si>
  <si>
    <t xml:space="preserve"> - Cột 26 = cột 27 + cột 28 + cột 29</t>
  </si>
  <si>
    <t xml:space="preserve"> - Cột 27 = cột 15x cột 25</t>
  </si>
  <si>
    <t xml:space="preserve"> - Cột 28 = cột 15 x 5 tháng</t>
  </si>
  <si>
    <t xml:space="preserve"> - Cột 29 = (cột 17-20 năm) x 1/2 x cột 15</t>
  </si>
  <si>
    <t xml:space="preserve"> - Cột 15 = Trung bình cộng của 60 tháng tiền lương thực lĩnh trước khi tinh giản.</t>
  </si>
  <si>
    <t xml:space="preserve"> - Cột 21 = cột 22 + cột 23</t>
  </si>
  <si>
    <t xml:space="preserve"> - Cột 22 = cột 15 x 3 tháng</t>
  </si>
  <si>
    <t xml:space="preserve"> - Cột 23 = cột 15 x cột 17x1/2</t>
  </si>
  <si>
    <t>Mức lương cơ sở
(1000đ)</t>
  </si>
  <si>
    <t xml:space="preserve"> - Cột 21 = cột 22 + cột 23 </t>
  </si>
  <si>
    <t xml:space="preserve"> - Cột 23 = cột 15 x cột 17 x 1.5</t>
  </si>
  <si>
    <t>23=15x17x1.5</t>
  </si>
  <si>
    <t>Chi phí học nghề
(tối đa 6 tháng )</t>
  </si>
  <si>
    <t xml:space="preserve"> - Cột 21 = cột 22 + cột 23 + cột 24+ cột 25</t>
  </si>
  <si>
    <t xml:space="preserve"> - Cột 22 = Tiền lương hiện hưởng x Số tháng đi học nghề</t>
  </si>
  <si>
    <t xml:space="preserve"> - Cột 25 = cột 15 x cột 17 x 1/2</t>
  </si>
  <si>
    <t>BIỂU SỐ 1d</t>
  </si>
  <si>
    <t xml:space="preserve">   - Cột 14 = {cột 7+ cột 8 + cột 7 x cột 10 + cột 11+ [cột 12x (cột 7+ cột 8 + cột 7 x cột 10 + cột 11)]}x cột 13 </t>
  </si>
  <si>
    <t>TÊN CƠ QUAN, ĐƠN VỊ</t>
  </si>
  <si>
    <r>
      <t xml:space="preserve">CỘNG HOÀ XÃ HỘI CHỦ NGHĨA VIỆT NAM
</t>
    </r>
    <r>
      <rPr>
        <b/>
        <u val="single"/>
        <sz val="12"/>
        <rFont val="Times New Roman"/>
        <family val="1"/>
      </rPr>
      <t>Độc lập - Tự do - Hạnh phúc</t>
    </r>
    <r>
      <rPr>
        <b/>
        <sz val="12"/>
        <rFont val="Times New Roman"/>
        <family val="1"/>
      </rPr>
      <t xml:space="preserve">
</t>
    </r>
  </si>
  <si>
    <t>Nguyễn Văn A</t>
  </si>
  <si>
    <r>
      <t xml:space="preserve">
Hà Nội, ngày     tháng    năm </t>
    </r>
    <r>
      <rPr>
        <b/>
        <sz val="12"/>
        <color indexed="8"/>
        <rFont val="Times New Roman"/>
        <family val="1"/>
      </rPr>
      <t xml:space="preserve">
THỦ TRƯỞNG ĐƠN VỊ
(Ký tên đóng dấu)</t>
    </r>
  </si>
  <si>
    <t>Nguyễn Thị A</t>
  </si>
  <si>
    <t>Hà Nội, ngày     tháng    năm 
THỦ TRƯỞNG ĐƠN VỊ
(Ký tên đóng dấu)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</si>
</sst>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###\ ###\ ###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168" fontId="6" fillId="0" borderId="0" xfId="0" applyNumberFormat="1" applyFont="1" applyAlignment="1">
      <alignment vertical="top"/>
    </xf>
    <xf numFmtId="168" fontId="5" fillId="0" borderId="0" xfId="0" applyNumberFormat="1" applyFont="1" applyAlignment="1">
      <alignment vertical="top" wrapText="1"/>
    </xf>
    <xf numFmtId="168" fontId="10" fillId="0" borderId="0" xfId="0" applyNumberFormat="1" applyFont="1" applyAlignment="1">
      <alignment vertical="top"/>
    </xf>
    <xf numFmtId="168" fontId="12" fillId="0" borderId="0" xfId="0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68" fontId="12" fillId="0" borderId="0" xfId="0" applyNumberFormat="1" applyFont="1" applyAlignment="1">
      <alignment horizontal="center" vertical="top"/>
    </xf>
    <xf numFmtId="168" fontId="12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7" fillId="0" borderId="2" xfId="0" applyFont="1" applyFill="1" applyBorder="1" applyAlignment="1">
      <alignment horizontal="center" vertical="top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Fill="1" applyBorder="1" applyAlignment="1">
      <alignment horizontal="center" vertical="center"/>
    </xf>
    <xf numFmtId="168" fontId="1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8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zoomScale="75" zoomScaleNormal="75" workbookViewId="0" topLeftCell="A1">
      <selection activeCell="A5" sqref="A5:IV5"/>
    </sheetView>
  </sheetViews>
  <sheetFormatPr defaultColWidth="9.140625" defaultRowHeight="12.75"/>
  <cols>
    <col min="1" max="1" width="7.140625" style="10" customWidth="1"/>
    <col min="2" max="2" width="17.28125" style="1" customWidth="1"/>
    <col min="3" max="5" width="9.28125" style="1" customWidth="1"/>
    <col min="6" max="6" width="9.7109375" style="1" customWidth="1"/>
    <col min="7" max="7" width="11.140625" style="1" customWidth="1"/>
    <col min="8" max="8" width="9.28125" style="1" customWidth="1"/>
    <col min="9" max="9" width="8.57421875" style="1" customWidth="1"/>
    <col min="10" max="10" width="9.00390625" style="1" customWidth="1"/>
    <col min="11" max="11" width="9.28125" style="1" customWidth="1"/>
    <col min="12" max="13" width="10.8515625" style="1" customWidth="1"/>
    <col min="14" max="14" width="8.57421875" style="1" customWidth="1"/>
    <col min="15" max="15" width="8.7109375" style="13" customWidth="1"/>
    <col min="16" max="16" width="10.28125" style="14" customWidth="1"/>
    <col min="17" max="17" width="7.28125" style="1" customWidth="1"/>
    <col min="18" max="18" width="9.57421875" style="1" customWidth="1"/>
    <col min="19" max="19" width="8.57421875" style="1" customWidth="1"/>
    <col min="20" max="20" width="10.57421875" style="1" bestFit="1" customWidth="1"/>
    <col min="21" max="23" width="9.28125" style="1" bestFit="1" customWidth="1"/>
    <col min="24" max="25" width="9.8515625" style="1" customWidth="1"/>
    <col min="26" max="26" width="9.28125" style="13" bestFit="1" customWidth="1"/>
    <col min="27" max="29" width="13.421875" style="12" bestFit="1" customWidth="1"/>
    <col min="30" max="30" width="14.7109375" style="12" customWidth="1"/>
    <col min="31" max="31" width="10.00390625" style="1" customWidth="1"/>
    <col min="32" max="16384" width="9.140625" style="1" customWidth="1"/>
  </cols>
  <sheetData>
    <row r="1" spans="1:31" ht="15.75">
      <c r="A1" s="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 t="s">
        <v>0</v>
      </c>
      <c r="AD1" s="25"/>
      <c r="AE1" s="24"/>
    </row>
    <row r="2" spans="1:31" ht="39.75" customHeight="1">
      <c r="A2" s="21"/>
      <c r="B2" s="27" t="s">
        <v>91</v>
      </c>
      <c r="C2" s="27"/>
      <c r="D2" s="27"/>
      <c r="E2" s="27"/>
      <c r="F2" s="26" t="s">
        <v>92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9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24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50.25" customHeight="1">
      <c r="A6" s="35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7" t="s">
        <v>50</v>
      </c>
      <c r="G6" s="38"/>
      <c r="H6" s="38"/>
      <c r="I6" s="38"/>
      <c r="J6" s="38"/>
      <c r="K6" s="38"/>
      <c r="L6" s="38"/>
      <c r="M6" s="38"/>
      <c r="N6" s="38"/>
      <c r="O6" s="39" t="s">
        <v>28</v>
      </c>
      <c r="P6" s="36" t="s">
        <v>7</v>
      </c>
      <c r="Q6" s="36" t="s">
        <v>8</v>
      </c>
      <c r="R6" s="36"/>
      <c r="S6" s="36"/>
      <c r="T6" s="36" t="s">
        <v>9</v>
      </c>
      <c r="U6" s="36" t="s">
        <v>10</v>
      </c>
      <c r="V6" s="37" t="s">
        <v>29</v>
      </c>
      <c r="W6" s="40"/>
      <c r="X6" s="39" t="s">
        <v>30</v>
      </c>
      <c r="Y6" s="39"/>
      <c r="Z6" s="39"/>
      <c r="AA6" s="36" t="s">
        <v>11</v>
      </c>
      <c r="AB6" s="36"/>
      <c r="AC6" s="36"/>
      <c r="AD6" s="36"/>
      <c r="AE6" s="36" t="s">
        <v>12</v>
      </c>
    </row>
    <row r="7" spans="1:31" ht="331.5" customHeight="1">
      <c r="A7" s="35"/>
      <c r="B7" s="36"/>
      <c r="C7" s="36"/>
      <c r="D7" s="36"/>
      <c r="E7" s="36"/>
      <c r="F7" s="41" t="s">
        <v>31</v>
      </c>
      <c r="G7" s="41" t="s">
        <v>32</v>
      </c>
      <c r="H7" s="41" t="s">
        <v>33</v>
      </c>
      <c r="I7" s="41" t="s">
        <v>13</v>
      </c>
      <c r="J7" s="41" t="s">
        <v>34</v>
      </c>
      <c r="K7" s="41" t="s">
        <v>35</v>
      </c>
      <c r="L7" s="41" t="s">
        <v>36</v>
      </c>
      <c r="M7" s="41" t="s">
        <v>37</v>
      </c>
      <c r="N7" s="42" t="s">
        <v>38</v>
      </c>
      <c r="O7" s="39"/>
      <c r="P7" s="36"/>
      <c r="Q7" s="43" t="s">
        <v>14</v>
      </c>
      <c r="R7" s="43" t="s">
        <v>60</v>
      </c>
      <c r="S7" s="43" t="s">
        <v>15</v>
      </c>
      <c r="T7" s="36"/>
      <c r="U7" s="36"/>
      <c r="V7" s="41" t="s">
        <v>39</v>
      </c>
      <c r="W7" s="41" t="s">
        <v>40</v>
      </c>
      <c r="X7" s="44" t="s">
        <v>65</v>
      </c>
      <c r="Y7" s="44" t="s">
        <v>63</v>
      </c>
      <c r="Z7" s="44" t="s">
        <v>41</v>
      </c>
      <c r="AA7" s="43" t="s">
        <v>16</v>
      </c>
      <c r="AB7" s="41" t="s">
        <v>17</v>
      </c>
      <c r="AC7" s="41" t="s">
        <v>42</v>
      </c>
      <c r="AD7" s="41" t="s">
        <v>67</v>
      </c>
      <c r="AE7" s="36"/>
    </row>
    <row r="8" spans="1:39" ht="43.5" customHeight="1">
      <c r="A8" s="46"/>
      <c r="B8" s="41" t="s">
        <v>18</v>
      </c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 t="s">
        <v>61</v>
      </c>
      <c r="Z8" s="41" t="s">
        <v>62</v>
      </c>
      <c r="AA8" s="41">
        <v>26</v>
      </c>
      <c r="AB8" s="41" t="s">
        <v>64</v>
      </c>
      <c r="AC8" s="41" t="s">
        <v>66</v>
      </c>
      <c r="AD8" s="41" t="s">
        <v>68</v>
      </c>
      <c r="AE8" s="41">
        <v>30</v>
      </c>
      <c r="AF8" s="3"/>
      <c r="AG8" s="3"/>
      <c r="AH8" s="3"/>
      <c r="AI8" s="3"/>
      <c r="AJ8" s="3"/>
      <c r="AK8" s="3"/>
      <c r="AL8" s="3"/>
      <c r="AM8" s="3"/>
    </row>
    <row r="9" spans="1:31" ht="27.75" customHeight="1">
      <c r="A9" s="46">
        <v>1</v>
      </c>
      <c r="B9" s="47" t="s">
        <v>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8">
        <f>SUM(O10:O16)</f>
        <v>0</v>
      </c>
      <c r="P9" s="41">
        <f>O9/60</f>
        <v>0</v>
      </c>
      <c r="Q9" s="41"/>
      <c r="R9" s="41"/>
      <c r="S9" s="41"/>
      <c r="T9" s="41"/>
      <c r="U9" s="41"/>
      <c r="V9" s="41"/>
      <c r="W9" s="41"/>
      <c r="X9" s="41"/>
      <c r="Y9" s="41">
        <f>V9*3</f>
        <v>0</v>
      </c>
      <c r="Z9" s="41">
        <f>X9+Y9</f>
        <v>0</v>
      </c>
      <c r="AA9" s="41">
        <f>AB9+AC9+AD9</f>
        <v>0</v>
      </c>
      <c r="AB9" s="41">
        <f>Z9*P9</f>
        <v>0</v>
      </c>
      <c r="AC9" s="41">
        <f>P9*5</f>
        <v>0</v>
      </c>
      <c r="AD9" s="41">
        <f>(R9-20)*P9*1/2</f>
        <v>0</v>
      </c>
      <c r="AE9" s="41"/>
    </row>
    <row r="10" spans="1:31" ht="31.5" customHeight="1">
      <c r="A10" s="49"/>
      <c r="B10" s="47"/>
      <c r="C10" s="41"/>
      <c r="D10" s="41"/>
      <c r="E10" s="41"/>
      <c r="F10" s="41"/>
      <c r="G10" s="50">
        <v>40183</v>
      </c>
      <c r="H10" s="41"/>
      <c r="I10" s="41"/>
      <c r="J10" s="51"/>
      <c r="K10" s="51"/>
      <c r="L10" s="41"/>
      <c r="M10" s="51"/>
      <c r="N10" s="41">
        <v>650</v>
      </c>
      <c r="O10" s="48">
        <f>H10*(I10+J10+K10*I10+L10+M10*I10)*N10</f>
        <v>0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ht="27.75" customHeight="1">
      <c r="A11" s="49"/>
      <c r="B11" s="47"/>
      <c r="C11" s="41"/>
      <c r="D11" s="41"/>
      <c r="E11" s="41"/>
      <c r="F11" s="50">
        <v>40183</v>
      </c>
      <c r="G11" s="41" t="s">
        <v>43</v>
      </c>
      <c r="H11" s="41">
        <v>12</v>
      </c>
      <c r="I11" s="41"/>
      <c r="J11" s="41"/>
      <c r="K11" s="51"/>
      <c r="L11" s="41"/>
      <c r="M11" s="51"/>
      <c r="N11" s="41">
        <v>730</v>
      </c>
      <c r="O11" s="48">
        <f>H11*(I11+J11+K11*I11+L11+M11*I11)*N11</f>
        <v>0</v>
      </c>
      <c r="P11" s="41"/>
      <c r="Q11" s="41"/>
      <c r="R11" s="41"/>
      <c r="S11" s="41"/>
      <c r="T11" s="5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ht="27.75" customHeight="1">
      <c r="A12" s="49"/>
      <c r="B12" s="47"/>
      <c r="C12" s="41"/>
      <c r="D12" s="41"/>
      <c r="E12" s="41"/>
      <c r="F12" s="50">
        <v>40548</v>
      </c>
      <c r="G12" s="41" t="s">
        <v>44</v>
      </c>
      <c r="H12" s="41">
        <v>12</v>
      </c>
      <c r="I12" s="41"/>
      <c r="J12" s="51"/>
      <c r="K12" s="41"/>
      <c r="L12" s="41"/>
      <c r="M12" s="41"/>
      <c r="N12" s="41">
        <v>830</v>
      </c>
      <c r="O12" s="48">
        <f>H12*(I12+J12+K12*I12+L12+M12*I12)*N12</f>
        <v>0</v>
      </c>
      <c r="P12" s="46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27.75" customHeight="1">
      <c r="A13" s="49"/>
      <c r="B13" s="47"/>
      <c r="C13" s="41"/>
      <c r="D13" s="41"/>
      <c r="E13" s="41"/>
      <c r="F13" s="50">
        <v>40913</v>
      </c>
      <c r="G13" s="41" t="s">
        <v>45</v>
      </c>
      <c r="H13" s="41">
        <v>14</v>
      </c>
      <c r="I13" s="41"/>
      <c r="J13" s="41"/>
      <c r="K13" s="41"/>
      <c r="L13" s="41"/>
      <c r="M13" s="41"/>
      <c r="N13" s="41">
        <v>1050</v>
      </c>
      <c r="O13" s="48">
        <f>H13*(I13+J13+K13*I13+L13+M13*I13)*N13</f>
        <v>0</v>
      </c>
      <c r="P13" s="4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57" customHeight="1">
      <c r="A14" s="49"/>
      <c r="B14" s="47"/>
      <c r="C14" s="41"/>
      <c r="D14" s="41"/>
      <c r="E14" s="41"/>
      <c r="F14" s="50">
        <v>41281</v>
      </c>
      <c r="G14" s="41" t="s">
        <v>46</v>
      </c>
      <c r="H14" s="41"/>
      <c r="I14" s="41"/>
      <c r="J14" s="41"/>
      <c r="K14" s="41"/>
      <c r="L14" s="41"/>
      <c r="M14" s="41"/>
      <c r="N14" s="41">
        <v>1150</v>
      </c>
      <c r="O14" s="48">
        <f>H14*(I14+J14+K14*I14+L14+M14*I14)*N14</f>
        <v>0</v>
      </c>
      <c r="P14" s="46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57" customHeight="1">
      <c r="A15" s="49"/>
      <c r="B15" s="47"/>
      <c r="C15" s="41"/>
      <c r="D15" s="41"/>
      <c r="E15" s="41"/>
      <c r="F15" s="50"/>
      <c r="G15" s="41"/>
      <c r="H15" s="41"/>
      <c r="I15" s="41"/>
      <c r="J15" s="41"/>
      <c r="K15" s="41"/>
      <c r="L15" s="41"/>
      <c r="M15" s="41"/>
      <c r="N15" s="41"/>
      <c r="O15" s="48"/>
      <c r="P15" s="46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ht="57" customHeight="1">
      <c r="A16" s="53" t="s">
        <v>16</v>
      </c>
      <c r="B16" s="54"/>
      <c r="C16" s="41"/>
      <c r="D16" s="41"/>
      <c r="E16" s="41"/>
      <c r="F16" s="50"/>
      <c r="G16" s="41"/>
      <c r="H16" s="41"/>
      <c r="I16" s="41"/>
      <c r="J16" s="41"/>
      <c r="K16" s="41"/>
      <c r="L16" s="41"/>
      <c r="M16" s="41"/>
      <c r="N16" s="41"/>
      <c r="O16" s="48"/>
      <c r="P16" s="4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ht="73.5" customHeight="1">
      <c r="A17" s="29"/>
      <c r="B17" s="29"/>
      <c r="C17" s="29"/>
      <c r="D17" s="29"/>
      <c r="E17" s="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5" t="s">
        <v>94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5" customFormat="1" ht="27.75" customHeight="1">
      <c r="A18" s="8" t="s">
        <v>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5" customFormat="1" ht="24.75" customHeight="1">
      <c r="A19" s="32" t="s">
        <v>90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5" customFormat="1" ht="34.5" customHeight="1">
      <c r="A20" s="31" t="s">
        <v>70</v>
      </c>
      <c r="B20" s="31"/>
      <c r="C20" s="31"/>
      <c r="D20" s="31"/>
      <c r="E20" s="31"/>
      <c r="F20" s="31"/>
      <c r="G20" s="31"/>
      <c r="H20" s="31"/>
      <c r="I20" s="31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5" customFormat="1" ht="34.5" customHeight="1">
      <c r="A21" s="32" t="s">
        <v>71</v>
      </c>
      <c r="B21" s="32"/>
      <c r="C21" s="32"/>
      <c r="D21" s="32"/>
      <c r="E21" s="32"/>
      <c r="F21" s="32"/>
      <c r="G21" s="32"/>
      <c r="H21" s="32"/>
      <c r="I21" s="32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5" customFormat="1" ht="27.75" customHeight="1">
      <c r="A22" s="32" t="s">
        <v>72</v>
      </c>
      <c r="B22" s="32"/>
      <c r="C22" s="32"/>
      <c r="D22" s="32"/>
      <c r="E22" s="32"/>
      <c r="F22" s="32"/>
      <c r="G22" s="32"/>
      <c r="H22" s="32"/>
      <c r="I22" s="32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5" customFormat="1" ht="27.75" customHeight="1">
      <c r="A23" s="32" t="s">
        <v>73</v>
      </c>
      <c r="B23" s="32"/>
      <c r="C23" s="32"/>
      <c r="D23" s="32"/>
      <c r="E23" s="32"/>
      <c r="F23" s="32"/>
      <c r="G23" s="32"/>
      <c r="H23" s="32"/>
      <c r="I23" s="3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5" customFormat="1" ht="27.75" customHeight="1">
      <c r="A24" s="32" t="s">
        <v>74</v>
      </c>
      <c r="B24" s="32"/>
      <c r="C24" s="32"/>
      <c r="D24" s="32"/>
      <c r="E24" s="32"/>
      <c r="F24" s="32"/>
      <c r="G24" s="32"/>
      <c r="H24" s="32"/>
      <c r="I24" s="3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5" customFormat="1" ht="27.75" customHeight="1">
      <c r="A25" s="32" t="s">
        <v>75</v>
      </c>
      <c r="B25" s="32"/>
      <c r="C25" s="32"/>
      <c r="D25" s="32"/>
      <c r="E25" s="32"/>
      <c r="F25" s="32"/>
      <c r="G25" s="32"/>
      <c r="H25" s="32"/>
      <c r="I25" s="32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5" customFormat="1" ht="27.75" customHeight="1">
      <c r="A26" s="32" t="s">
        <v>76</v>
      </c>
      <c r="B26" s="32"/>
      <c r="C26" s="32"/>
      <c r="D26" s="32"/>
      <c r="E26" s="32"/>
      <c r="F26" s="32"/>
      <c r="G26" s="32"/>
      <c r="H26" s="32"/>
      <c r="I26" s="32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5:31" ht="27.75" customHeight="1"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5:31" ht="27.75" customHeight="1"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5:31" ht="15" customHeight="1"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5:31" ht="12.75"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5:31" ht="12.75"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5:31" ht="12.75"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5:31" ht="12.75"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5:31" ht="12.75"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5:31" ht="12.75"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5:31" ht="12.75"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5:31" ht="12.75"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5:31" ht="12.75"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5:31" ht="12.75"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5:31" ht="12.75"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5:31" ht="12.75"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5:31" ht="12.75"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sheetProtection/>
  <protectedRanges>
    <protectedRange sqref="M8:AM8 F2 E1:G1 M3:AA7 Z1:AA1 H1:Y2 AB1:AE7 A2:A13 B1:D13 M9:AE13 E3:L13 A14:AE65536" name="Range1"/>
  </protectedRanges>
  <mergeCells count="31">
    <mergeCell ref="A23:I23"/>
    <mergeCell ref="A24:I24"/>
    <mergeCell ref="A25:I25"/>
    <mergeCell ref="A26:I26"/>
    <mergeCell ref="A20:I20"/>
    <mergeCell ref="A21:I21"/>
    <mergeCell ref="A22:I22"/>
    <mergeCell ref="A19:M19"/>
    <mergeCell ref="AA6:AD6"/>
    <mergeCell ref="AE6:AE7"/>
    <mergeCell ref="A17:E17"/>
    <mergeCell ref="Q17:AE17"/>
    <mergeCell ref="T6:T7"/>
    <mergeCell ref="U6:U7"/>
    <mergeCell ref="V6:W6"/>
    <mergeCell ref="X6:Z6"/>
    <mergeCell ref="A16:B16"/>
    <mergeCell ref="A5:AE5"/>
    <mergeCell ref="A6:A7"/>
    <mergeCell ref="B6:B7"/>
    <mergeCell ref="C6:C7"/>
    <mergeCell ref="D6:D7"/>
    <mergeCell ref="E6:E7"/>
    <mergeCell ref="F6:N6"/>
    <mergeCell ref="O6:O7"/>
    <mergeCell ref="P6:P7"/>
    <mergeCell ref="Q6:S6"/>
    <mergeCell ref="AC1:AD1"/>
    <mergeCell ref="A4:AE4"/>
    <mergeCell ref="B2:E2"/>
    <mergeCell ref="F2:AE2"/>
  </mergeCells>
  <printOptions/>
  <pageMargins left="0.34" right="0.16" top="0.33" bottom="0.23" header="0.27" footer="0.27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="75" zoomScaleNormal="70" zoomScaleSheetLayoutView="75" workbookViewId="0" topLeftCell="A1">
      <selection activeCell="J17" sqref="J17"/>
    </sheetView>
  </sheetViews>
  <sheetFormatPr defaultColWidth="9.140625" defaultRowHeight="12.75"/>
  <cols>
    <col min="1" max="1" width="5.8515625" style="10" customWidth="1"/>
    <col min="2" max="2" width="23.00390625" style="1" customWidth="1"/>
    <col min="3" max="4" width="9.28125" style="1" customWidth="1"/>
    <col min="5" max="5" width="10.7109375" style="1" customWidth="1"/>
    <col min="6" max="6" width="10.8515625" style="1" customWidth="1"/>
    <col min="7" max="7" width="11.28125" style="1" customWidth="1"/>
    <col min="8" max="8" width="9.28125" style="1" customWidth="1"/>
    <col min="9" max="9" width="8.57421875" style="1" customWidth="1"/>
    <col min="10" max="10" width="9.00390625" style="1" customWidth="1"/>
    <col min="11" max="11" width="10.7109375" style="1" customWidth="1"/>
    <col min="12" max="12" width="11.28125" style="1" customWidth="1"/>
    <col min="13" max="13" width="10.8515625" style="1" customWidth="1"/>
    <col min="14" max="14" width="8.57421875" style="1" customWidth="1"/>
    <col min="15" max="15" width="9.7109375" style="13" customWidth="1"/>
    <col min="16" max="16" width="12.57421875" style="14" customWidth="1"/>
    <col min="17" max="17" width="9.57421875" style="1" customWidth="1"/>
    <col min="18" max="18" width="13.421875" style="1" customWidth="1"/>
    <col min="19" max="19" width="11.8515625" style="1" customWidth="1"/>
    <col min="20" max="20" width="10.57421875" style="1" bestFit="1" customWidth="1"/>
    <col min="21" max="21" width="10.140625" style="1" customWidth="1"/>
    <col min="22" max="23" width="13.421875" style="12" bestFit="1" customWidth="1"/>
    <col min="24" max="24" width="15.7109375" style="12" customWidth="1"/>
    <col min="25" max="25" width="12.57421875" style="1" customWidth="1"/>
    <col min="26" max="16384" width="9.140625" style="1" customWidth="1"/>
  </cols>
  <sheetData>
    <row r="1" spans="1:25" ht="15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39.75" customHeight="1">
      <c r="A2" s="21"/>
      <c r="B2" s="27" t="s">
        <v>91</v>
      </c>
      <c r="C2" s="27"/>
      <c r="D2" s="27"/>
      <c r="E2" s="2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6" t="s">
        <v>92</v>
      </c>
      <c r="V2" s="26"/>
      <c r="W2" s="26"/>
      <c r="X2" s="26"/>
      <c r="Y2" s="26"/>
      <c r="Z2" s="22"/>
      <c r="AA2" s="22"/>
    </row>
    <row r="3" spans="1:25" ht="24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 customHeight="1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57" customHeight="1">
      <c r="A6" s="35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7" t="s">
        <v>50</v>
      </c>
      <c r="G6" s="38"/>
      <c r="H6" s="38"/>
      <c r="I6" s="38"/>
      <c r="J6" s="38"/>
      <c r="K6" s="38"/>
      <c r="L6" s="38"/>
      <c r="M6" s="38"/>
      <c r="N6" s="38"/>
      <c r="O6" s="39" t="s">
        <v>28</v>
      </c>
      <c r="P6" s="36" t="s">
        <v>7</v>
      </c>
      <c r="Q6" s="36" t="s">
        <v>8</v>
      </c>
      <c r="R6" s="36"/>
      <c r="S6" s="36"/>
      <c r="T6" s="36" t="s">
        <v>9</v>
      </c>
      <c r="U6" s="36" t="s">
        <v>10</v>
      </c>
      <c r="V6" s="36" t="s">
        <v>11</v>
      </c>
      <c r="W6" s="36"/>
      <c r="X6" s="36"/>
      <c r="Y6" s="36" t="s">
        <v>12</v>
      </c>
    </row>
    <row r="7" spans="1:25" ht="218.25" customHeight="1">
      <c r="A7" s="35"/>
      <c r="B7" s="36"/>
      <c r="C7" s="36"/>
      <c r="D7" s="36"/>
      <c r="E7" s="36"/>
      <c r="F7" s="41" t="s">
        <v>31</v>
      </c>
      <c r="G7" s="41" t="s">
        <v>32</v>
      </c>
      <c r="H7" s="41" t="s">
        <v>33</v>
      </c>
      <c r="I7" s="41" t="s">
        <v>13</v>
      </c>
      <c r="J7" s="41" t="s">
        <v>34</v>
      </c>
      <c r="K7" s="41" t="s">
        <v>35</v>
      </c>
      <c r="L7" s="41" t="s">
        <v>36</v>
      </c>
      <c r="M7" s="41" t="s">
        <v>37</v>
      </c>
      <c r="N7" s="42" t="s">
        <v>38</v>
      </c>
      <c r="O7" s="39"/>
      <c r="P7" s="36"/>
      <c r="Q7" s="63" t="s">
        <v>14</v>
      </c>
      <c r="R7" s="63" t="s">
        <v>49</v>
      </c>
      <c r="S7" s="63" t="s">
        <v>15</v>
      </c>
      <c r="T7" s="36"/>
      <c r="U7" s="36"/>
      <c r="V7" s="43" t="s">
        <v>23</v>
      </c>
      <c r="W7" s="41" t="s">
        <v>47</v>
      </c>
      <c r="X7" s="41" t="s">
        <v>48</v>
      </c>
      <c r="Y7" s="36"/>
    </row>
    <row r="8" spans="1:33" ht="15.75">
      <c r="A8" s="20"/>
      <c r="B8" s="11" t="s">
        <v>18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 t="s">
        <v>51</v>
      </c>
      <c r="W8" s="11" t="s">
        <v>52</v>
      </c>
      <c r="X8" s="11" t="s">
        <v>53</v>
      </c>
      <c r="Y8" s="11">
        <v>24</v>
      </c>
      <c r="Z8" s="3"/>
      <c r="AA8" s="3"/>
      <c r="AB8" s="3"/>
      <c r="AC8" s="3"/>
      <c r="AD8" s="3"/>
      <c r="AE8" s="3"/>
      <c r="AF8" s="3"/>
      <c r="AG8" s="3"/>
    </row>
    <row r="9" spans="1:25" ht="33.75" customHeight="1">
      <c r="A9" s="46">
        <v>1</v>
      </c>
      <c r="B9" s="47" t="s">
        <v>95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31.5" customHeight="1">
      <c r="A10" s="49"/>
      <c r="B10" s="47"/>
      <c r="C10" s="41"/>
      <c r="D10" s="41"/>
      <c r="E10" s="41"/>
      <c r="F10" s="64"/>
      <c r="G10" s="65">
        <v>40183</v>
      </c>
      <c r="H10" s="41"/>
      <c r="I10" s="41"/>
      <c r="J10" s="51"/>
      <c r="K10" s="51"/>
      <c r="L10" s="41"/>
      <c r="M10" s="51"/>
      <c r="N10" s="41">
        <v>650</v>
      </c>
      <c r="O10" s="48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ht="27.75" customHeight="1">
      <c r="A11" s="49"/>
      <c r="B11" s="47"/>
      <c r="C11" s="41"/>
      <c r="D11" s="41"/>
      <c r="E11" s="41"/>
      <c r="F11" s="65">
        <v>40183</v>
      </c>
      <c r="G11" s="64" t="s">
        <v>43</v>
      </c>
      <c r="H11" s="41">
        <v>12</v>
      </c>
      <c r="I11" s="41"/>
      <c r="J11" s="41"/>
      <c r="K11" s="51"/>
      <c r="L11" s="41"/>
      <c r="M11" s="51"/>
      <c r="N11" s="41">
        <v>730</v>
      </c>
      <c r="O11" s="41"/>
      <c r="P11" s="41"/>
      <c r="Q11" s="41"/>
      <c r="R11" s="41"/>
      <c r="S11" s="41"/>
      <c r="T11" s="52"/>
      <c r="U11" s="41"/>
      <c r="V11" s="41"/>
      <c r="W11" s="41"/>
      <c r="X11" s="41"/>
      <c r="Y11" s="41"/>
    </row>
    <row r="12" spans="1:25" ht="27.75" customHeight="1">
      <c r="A12" s="49"/>
      <c r="B12" s="47"/>
      <c r="C12" s="41"/>
      <c r="D12" s="41"/>
      <c r="E12" s="41"/>
      <c r="F12" s="65">
        <v>40548</v>
      </c>
      <c r="G12" s="64" t="s">
        <v>44</v>
      </c>
      <c r="H12" s="41">
        <v>12</v>
      </c>
      <c r="I12" s="41"/>
      <c r="J12" s="51"/>
      <c r="K12" s="41"/>
      <c r="L12" s="41"/>
      <c r="M12" s="41"/>
      <c r="N12" s="41">
        <v>830</v>
      </c>
      <c r="O12" s="41"/>
      <c r="P12" s="46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27.75" customHeight="1">
      <c r="A13" s="49"/>
      <c r="B13" s="47"/>
      <c r="C13" s="41"/>
      <c r="D13" s="41"/>
      <c r="E13" s="41"/>
      <c r="F13" s="65">
        <v>40913</v>
      </c>
      <c r="G13" s="64" t="s">
        <v>45</v>
      </c>
      <c r="H13" s="41">
        <v>14</v>
      </c>
      <c r="I13" s="41"/>
      <c r="J13" s="41"/>
      <c r="K13" s="41"/>
      <c r="L13" s="41"/>
      <c r="M13" s="41"/>
      <c r="N13" s="41">
        <v>1050</v>
      </c>
      <c r="O13" s="41"/>
      <c r="P13" s="46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57" customHeight="1">
      <c r="A14" s="49"/>
      <c r="B14" s="47"/>
      <c r="C14" s="41"/>
      <c r="D14" s="41"/>
      <c r="E14" s="41"/>
      <c r="F14" s="65">
        <v>41281</v>
      </c>
      <c r="G14" s="64" t="s">
        <v>46</v>
      </c>
      <c r="H14" s="41"/>
      <c r="I14" s="41"/>
      <c r="J14" s="41"/>
      <c r="K14" s="41"/>
      <c r="L14" s="41"/>
      <c r="M14" s="41"/>
      <c r="N14" s="41">
        <v>1150</v>
      </c>
      <c r="O14" s="41"/>
      <c r="P14" s="46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49.5" customHeight="1">
      <c r="A15" s="46"/>
      <c r="B15" s="47"/>
      <c r="C15" s="41"/>
      <c r="D15" s="41"/>
      <c r="E15" s="41"/>
      <c r="F15" s="50"/>
      <c r="G15" s="55"/>
      <c r="H15" s="41"/>
      <c r="I15" s="41"/>
      <c r="J15" s="41"/>
      <c r="K15" s="41"/>
      <c r="L15" s="41"/>
      <c r="M15" s="41"/>
      <c r="N15" s="41"/>
      <c r="O15" s="41"/>
      <c r="P15" s="46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33.75" customHeight="1">
      <c r="A16" s="46"/>
      <c r="B16" s="57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29.25" customHeight="1">
      <c r="A17" s="6"/>
      <c r="O17" s="15"/>
      <c r="P17" s="15"/>
      <c r="Q17" s="15"/>
      <c r="R17" s="15"/>
      <c r="S17" s="15"/>
      <c r="T17" s="15"/>
      <c r="U17" s="18"/>
      <c r="V17" s="19"/>
      <c r="W17" s="19"/>
      <c r="X17" s="19"/>
      <c r="Y17" s="15"/>
    </row>
    <row r="18" spans="1:31" ht="75" customHeight="1">
      <c r="A18" s="29"/>
      <c r="B18" s="29"/>
      <c r="C18" s="29"/>
      <c r="D18" s="29"/>
      <c r="E18" s="29"/>
      <c r="F18" s="4"/>
      <c r="G18" s="4"/>
      <c r="H18" s="4"/>
      <c r="I18" s="4"/>
      <c r="J18" s="4"/>
      <c r="K18" s="4"/>
      <c r="L18" s="4"/>
      <c r="M18" s="4"/>
      <c r="N18" s="4"/>
      <c r="O18" s="17"/>
      <c r="P18" s="17"/>
      <c r="Q18" s="30" t="s">
        <v>96</v>
      </c>
      <c r="R18" s="30"/>
      <c r="S18" s="30"/>
      <c r="T18" s="30"/>
      <c r="U18" s="30"/>
      <c r="V18" s="30"/>
      <c r="W18" s="30"/>
      <c r="X18" s="30"/>
      <c r="Y18" s="30"/>
      <c r="Z18" s="23"/>
      <c r="AA18" s="23"/>
      <c r="AB18" s="23"/>
      <c r="AC18" s="23"/>
      <c r="AD18" s="23"/>
      <c r="AE18" s="23"/>
    </row>
    <row r="19" spans="1:25" s="5" customFormat="1" ht="21.75" customHeight="1">
      <c r="A19" s="8" t="s">
        <v>19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5" customFormat="1" ht="27.75" customHeight="1">
      <c r="A20" s="32" t="s">
        <v>90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5" customFormat="1" ht="27.75" customHeight="1">
      <c r="A21" s="32" t="s">
        <v>77</v>
      </c>
      <c r="B21" s="32"/>
      <c r="C21" s="32"/>
      <c r="D21" s="32"/>
      <c r="E21" s="32"/>
      <c r="F21" s="32"/>
      <c r="G21" s="32"/>
      <c r="H21" s="32"/>
      <c r="I21" s="32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5" customFormat="1" ht="27.75" customHeight="1">
      <c r="A22" s="32" t="s">
        <v>78</v>
      </c>
      <c r="B22" s="32"/>
      <c r="C22" s="32"/>
      <c r="D22" s="32"/>
      <c r="E22" s="32"/>
      <c r="F22" s="32"/>
      <c r="G22" s="32"/>
      <c r="H22" s="32"/>
      <c r="I22" s="32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5" customFormat="1" ht="27.75" customHeight="1">
      <c r="A23" s="32" t="s">
        <v>79</v>
      </c>
      <c r="B23" s="32"/>
      <c r="C23" s="32"/>
      <c r="D23" s="32"/>
      <c r="E23" s="32"/>
      <c r="F23" s="32"/>
      <c r="G23" s="32"/>
      <c r="H23" s="32"/>
      <c r="I23" s="3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5" customFormat="1" ht="27.75" customHeight="1">
      <c r="A24" s="32" t="s">
        <v>80</v>
      </c>
      <c r="B24" s="32"/>
      <c r="C24" s="32"/>
      <c r="D24" s="32"/>
      <c r="E24" s="32"/>
      <c r="F24" s="32"/>
      <c r="G24" s="32"/>
      <c r="H24" s="32"/>
      <c r="I24" s="3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5:25" ht="27.75" customHeight="1"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5:25" ht="27.75" customHeight="1"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5:25" ht="15" customHeight="1"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5:25" ht="12.75"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5:25" ht="12.75"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5:25" ht="12.75"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5:25" ht="12.75"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5:25" ht="12.75"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5:25" ht="12.75"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5:25" ht="12.75"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5:25" ht="12.75"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5:25" ht="12.75"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5:25" ht="12.75"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5:25" ht="12.75"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5:25" ht="12.75"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5:25" ht="12.75"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</sheetData>
  <sheetProtection/>
  <protectedRanges>
    <protectedRange sqref="R3:Y7 R8:AG8 Q19:Y65536 G16 A19:E19 A21:M65536 F17:M19 A17:E17 N17:P65536 Q17:Y17 B1:Y1 G3:G14 B3:F16 H3:Q16 R9:Y16 A1:A16" name="Range1"/>
    <protectedRange sqref="A20:M20" name="Range1_1"/>
    <protectedRange sqref="A18:E18" name="Range1_2"/>
    <protectedRange sqref="Q18:AE18" name="Range1_3"/>
    <protectedRange sqref="B2:D2 X2:AA2 U2 H2:T2" name="Range1_4"/>
  </protectedRanges>
  <mergeCells count="25">
    <mergeCell ref="A20:M20"/>
    <mergeCell ref="V6:X6"/>
    <mergeCell ref="Y6:Y7"/>
    <mergeCell ref="B6:B7"/>
    <mergeCell ref="C6:C7"/>
    <mergeCell ref="A18:E18"/>
    <mergeCell ref="Q18:Y18"/>
    <mergeCell ref="F6:N6"/>
    <mergeCell ref="O6:O7"/>
    <mergeCell ref="D6:D7"/>
    <mergeCell ref="T6:T7"/>
    <mergeCell ref="U6:U7"/>
    <mergeCell ref="A24:I24"/>
    <mergeCell ref="A21:I21"/>
    <mergeCell ref="A22:I22"/>
    <mergeCell ref="A23:I23"/>
    <mergeCell ref="A5:Y5"/>
    <mergeCell ref="A6:A7"/>
    <mergeCell ref="A1:Y1"/>
    <mergeCell ref="A4:Y4"/>
    <mergeCell ref="B2:E2"/>
    <mergeCell ref="U2:Y2"/>
    <mergeCell ref="E6:E7"/>
    <mergeCell ref="P6:P7"/>
    <mergeCell ref="Q6:S6"/>
  </mergeCells>
  <printOptions/>
  <pageMargins left="0.36" right="0.28" top="0.29" bottom="0.21" header="0.22" footer="0.2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70" zoomScaleNormal="70" workbookViewId="0" topLeftCell="A1">
      <selection activeCell="R14" sqref="R14"/>
    </sheetView>
  </sheetViews>
  <sheetFormatPr defaultColWidth="9.140625" defaultRowHeight="12.75"/>
  <cols>
    <col min="1" max="1" width="5.8515625" style="10" customWidth="1"/>
    <col min="2" max="2" width="17.28125" style="1" customWidth="1"/>
    <col min="3" max="5" width="9.28125" style="1" customWidth="1"/>
    <col min="6" max="6" width="9.7109375" style="1" customWidth="1"/>
    <col min="7" max="7" width="11.421875" style="1" customWidth="1"/>
    <col min="8" max="8" width="9.28125" style="1" customWidth="1"/>
    <col min="9" max="9" width="9.421875" style="1" customWidth="1"/>
    <col min="10" max="10" width="11.00390625" style="1" customWidth="1"/>
    <col min="11" max="11" width="9.28125" style="1" customWidth="1"/>
    <col min="12" max="13" width="10.8515625" style="1" customWidth="1"/>
    <col min="14" max="14" width="11.421875" style="1" customWidth="1"/>
    <col min="15" max="15" width="8.7109375" style="13" customWidth="1"/>
    <col min="16" max="16" width="10.28125" style="14" customWidth="1"/>
    <col min="17" max="17" width="7.28125" style="1" customWidth="1"/>
    <col min="18" max="18" width="15.7109375" style="1" customWidth="1"/>
    <col min="19" max="19" width="11.28125" style="1" customWidth="1"/>
    <col min="20" max="20" width="11.140625" style="1" customWidth="1"/>
    <col min="21" max="21" width="11.421875" style="1" customWidth="1"/>
    <col min="22" max="22" width="14.7109375" style="12" customWidth="1"/>
    <col min="23" max="23" width="17.421875" style="12" customWidth="1"/>
    <col min="24" max="24" width="15.7109375" style="12" customWidth="1"/>
    <col min="25" max="25" width="11.00390625" style="1" customWidth="1"/>
    <col min="26" max="16384" width="9.140625" style="1" customWidth="1"/>
  </cols>
  <sheetData>
    <row r="1" spans="1:27" ht="15.7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5"/>
      <c r="AA1" s="15"/>
    </row>
    <row r="2" spans="1:27" ht="45.75" customHeight="1">
      <c r="A2" s="21"/>
      <c r="B2" s="27" t="s">
        <v>91</v>
      </c>
      <c r="C2" s="27"/>
      <c r="D2" s="27"/>
      <c r="E2" s="2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6" t="s">
        <v>92</v>
      </c>
      <c r="V2" s="26"/>
      <c r="W2" s="26"/>
      <c r="X2" s="26"/>
      <c r="Y2" s="26"/>
      <c r="Z2" s="15"/>
      <c r="AA2" s="15"/>
    </row>
    <row r="3" spans="1:27" ht="24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5"/>
      <c r="AA3" s="15"/>
    </row>
    <row r="4" spans="1:27" ht="24.7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4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15"/>
      <c r="AA5" s="15"/>
    </row>
    <row r="6" spans="1:27" ht="52.5" customHeight="1">
      <c r="A6" s="35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7" t="s">
        <v>50</v>
      </c>
      <c r="G6" s="38"/>
      <c r="H6" s="38"/>
      <c r="I6" s="38"/>
      <c r="J6" s="38"/>
      <c r="K6" s="38"/>
      <c r="L6" s="38"/>
      <c r="M6" s="38"/>
      <c r="N6" s="38"/>
      <c r="O6" s="39" t="s">
        <v>28</v>
      </c>
      <c r="P6" s="36" t="s">
        <v>7</v>
      </c>
      <c r="Q6" s="36" t="s">
        <v>8</v>
      </c>
      <c r="R6" s="36"/>
      <c r="S6" s="36"/>
      <c r="T6" s="36" t="s">
        <v>9</v>
      </c>
      <c r="U6" s="36" t="s">
        <v>10</v>
      </c>
      <c r="V6" s="36" t="s">
        <v>11</v>
      </c>
      <c r="W6" s="36"/>
      <c r="X6" s="36"/>
      <c r="Y6" s="36" t="s">
        <v>12</v>
      </c>
      <c r="Z6" s="15"/>
      <c r="AA6" s="15"/>
    </row>
    <row r="7" spans="1:27" ht="186" customHeight="1">
      <c r="A7" s="35"/>
      <c r="B7" s="36"/>
      <c r="C7" s="36"/>
      <c r="D7" s="36"/>
      <c r="E7" s="36"/>
      <c r="F7" s="41" t="s">
        <v>31</v>
      </c>
      <c r="G7" s="41" t="s">
        <v>32</v>
      </c>
      <c r="H7" s="41" t="s">
        <v>33</v>
      </c>
      <c r="I7" s="41" t="s">
        <v>13</v>
      </c>
      <c r="J7" s="41" t="s">
        <v>34</v>
      </c>
      <c r="K7" s="41" t="s">
        <v>35</v>
      </c>
      <c r="L7" s="41" t="s">
        <v>36</v>
      </c>
      <c r="M7" s="41" t="s">
        <v>37</v>
      </c>
      <c r="N7" s="42" t="s">
        <v>81</v>
      </c>
      <c r="O7" s="39"/>
      <c r="P7" s="36"/>
      <c r="Q7" s="43" t="s">
        <v>14</v>
      </c>
      <c r="R7" s="43" t="s">
        <v>49</v>
      </c>
      <c r="S7" s="43" t="s">
        <v>15</v>
      </c>
      <c r="T7" s="36"/>
      <c r="U7" s="36"/>
      <c r="V7" s="43" t="s">
        <v>23</v>
      </c>
      <c r="W7" s="41" t="s">
        <v>54</v>
      </c>
      <c r="X7" s="41" t="s">
        <v>55</v>
      </c>
      <c r="Y7" s="36"/>
      <c r="Z7" s="15"/>
      <c r="AA7" s="15"/>
    </row>
    <row r="8" spans="1:33" ht="38.25" customHeight="1">
      <c r="A8" s="46"/>
      <c r="B8" s="41" t="s">
        <v>18</v>
      </c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 t="s">
        <v>51</v>
      </c>
      <c r="W8" s="41" t="s">
        <v>69</v>
      </c>
      <c r="X8" s="41" t="s">
        <v>84</v>
      </c>
      <c r="Y8" s="41">
        <v>24</v>
      </c>
      <c r="Z8" s="11"/>
      <c r="AA8" s="11"/>
      <c r="AB8" s="3"/>
      <c r="AC8" s="3"/>
      <c r="AD8" s="3"/>
      <c r="AE8" s="3"/>
      <c r="AF8" s="3"/>
      <c r="AG8" s="3"/>
    </row>
    <row r="9" spans="1:27" ht="38.25" customHeight="1">
      <c r="A9" s="46">
        <v>1</v>
      </c>
      <c r="B9" s="47" t="s">
        <v>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>
        <v>0</v>
      </c>
      <c r="P9" s="41">
        <v>0</v>
      </c>
      <c r="Q9" s="41"/>
      <c r="R9" s="41"/>
      <c r="S9" s="41"/>
      <c r="T9" s="41"/>
      <c r="U9" s="41"/>
      <c r="V9" s="41"/>
      <c r="W9" s="41"/>
      <c r="X9" s="41"/>
      <c r="Y9" s="41"/>
      <c r="Z9" s="15"/>
      <c r="AA9" s="15"/>
    </row>
    <row r="10" spans="1:27" ht="42.75" customHeight="1">
      <c r="A10" s="49"/>
      <c r="B10" s="47"/>
      <c r="C10" s="41"/>
      <c r="D10" s="41"/>
      <c r="E10" s="41"/>
      <c r="F10" s="41"/>
      <c r="G10" s="50">
        <v>40183</v>
      </c>
      <c r="H10" s="41"/>
      <c r="I10" s="41"/>
      <c r="J10" s="51"/>
      <c r="K10" s="51"/>
      <c r="L10" s="41"/>
      <c r="M10" s="51"/>
      <c r="N10" s="41">
        <v>650</v>
      </c>
      <c r="O10" s="48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5"/>
      <c r="AA10" s="15"/>
    </row>
    <row r="11" spans="1:27" ht="42.75" customHeight="1">
      <c r="A11" s="49"/>
      <c r="B11" s="47"/>
      <c r="C11" s="41"/>
      <c r="D11" s="41"/>
      <c r="E11" s="41"/>
      <c r="F11" s="50">
        <v>40183</v>
      </c>
      <c r="G11" s="41" t="s">
        <v>43</v>
      </c>
      <c r="H11" s="41">
        <v>12</v>
      </c>
      <c r="I11" s="41"/>
      <c r="J11" s="41"/>
      <c r="K11" s="51"/>
      <c r="L11" s="41"/>
      <c r="M11" s="51"/>
      <c r="N11" s="41">
        <v>730</v>
      </c>
      <c r="O11" s="41"/>
      <c r="P11" s="41"/>
      <c r="Q11" s="41"/>
      <c r="R11" s="41"/>
      <c r="S11" s="41"/>
      <c r="T11" s="52"/>
      <c r="U11" s="41"/>
      <c r="V11" s="41"/>
      <c r="W11" s="41"/>
      <c r="X11" s="41"/>
      <c r="Y11" s="41"/>
      <c r="Z11" s="15"/>
      <c r="AA11" s="15"/>
    </row>
    <row r="12" spans="1:27" ht="42.75" customHeight="1">
      <c r="A12" s="49"/>
      <c r="B12" s="47"/>
      <c r="C12" s="41"/>
      <c r="D12" s="41"/>
      <c r="E12" s="41"/>
      <c r="F12" s="50">
        <v>40548</v>
      </c>
      <c r="G12" s="41" t="s">
        <v>44</v>
      </c>
      <c r="H12" s="41">
        <v>12</v>
      </c>
      <c r="I12" s="41"/>
      <c r="J12" s="51"/>
      <c r="K12" s="41"/>
      <c r="L12" s="41"/>
      <c r="M12" s="41"/>
      <c r="N12" s="41">
        <v>830</v>
      </c>
      <c r="O12" s="41"/>
      <c r="P12" s="46"/>
      <c r="Q12" s="41"/>
      <c r="R12" s="41"/>
      <c r="S12" s="41"/>
      <c r="T12" s="41"/>
      <c r="U12" s="41"/>
      <c r="V12" s="41"/>
      <c r="W12" s="41"/>
      <c r="X12" s="41"/>
      <c r="Y12" s="41"/>
      <c r="Z12" s="15"/>
      <c r="AA12" s="15"/>
    </row>
    <row r="13" spans="1:27" ht="48" customHeight="1">
      <c r="A13" s="49"/>
      <c r="B13" s="47"/>
      <c r="C13" s="41"/>
      <c r="D13" s="41"/>
      <c r="E13" s="41"/>
      <c r="F13" s="50">
        <v>40913</v>
      </c>
      <c r="G13" s="41" t="s">
        <v>45</v>
      </c>
      <c r="H13" s="41">
        <v>14</v>
      </c>
      <c r="I13" s="41"/>
      <c r="J13" s="41"/>
      <c r="K13" s="41"/>
      <c r="L13" s="41"/>
      <c r="M13" s="41"/>
      <c r="N13" s="41">
        <v>1050</v>
      </c>
      <c r="O13" s="41"/>
      <c r="P13" s="46"/>
      <c r="Q13" s="41"/>
      <c r="R13" s="41"/>
      <c r="S13" s="41"/>
      <c r="T13" s="41"/>
      <c r="U13" s="41"/>
      <c r="V13" s="41"/>
      <c r="W13" s="41"/>
      <c r="X13" s="41"/>
      <c r="Y13" s="41"/>
      <c r="Z13" s="15"/>
      <c r="AA13" s="15"/>
    </row>
    <row r="14" spans="1:27" ht="53.25" customHeight="1">
      <c r="A14" s="49"/>
      <c r="B14" s="47"/>
      <c r="C14" s="41"/>
      <c r="D14" s="41"/>
      <c r="E14" s="41"/>
      <c r="F14" s="50">
        <v>41281</v>
      </c>
      <c r="G14" s="41" t="s">
        <v>46</v>
      </c>
      <c r="H14" s="41"/>
      <c r="I14" s="41"/>
      <c r="J14" s="41"/>
      <c r="K14" s="41"/>
      <c r="L14" s="41"/>
      <c r="M14" s="41"/>
      <c r="N14" s="41">
        <v>1150</v>
      </c>
      <c r="O14" s="41"/>
      <c r="P14" s="46"/>
      <c r="Q14" s="41"/>
      <c r="R14" s="41"/>
      <c r="S14" s="41"/>
      <c r="T14" s="41"/>
      <c r="U14" s="41"/>
      <c r="V14" s="41"/>
      <c r="W14" s="41"/>
      <c r="X14" s="41"/>
      <c r="Y14" s="41"/>
      <c r="Z14" s="15"/>
      <c r="AA14" s="15"/>
    </row>
    <row r="15" spans="1:27" ht="38.25" customHeight="1">
      <c r="A15" s="46"/>
      <c r="B15" s="47"/>
      <c r="C15" s="41"/>
      <c r="D15" s="41"/>
      <c r="E15" s="41"/>
      <c r="F15" s="50"/>
      <c r="G15" s="55"/>
      <c r="H15" s="41"/>
      <c r="I15" s="41"/>
      <c r="J15" s="41"/>
      <c r="K15" s="41"/>
      <c r="L15" s="41"/>
      <c r="M15" s="41"/>
      <c r="N15" s="41"/>
      <c r="O15" s="41"/>
      <c r="P15" s="46"/>
      <c r="Q15" s="41"/>
      <c r="R15" s="41"/>
      <c r="S15" s="41"/>
      <c r="T15" s="41"/>
      <c r="U15" s="41"/>
      <c r="V15" s="41"/>
      <c r="W15" s="41"/>
      <c r="X15" s="41"/>
      <c r="Y15" s="41"/>
      <c r="Z15" s="15"/>
      <c r="AA15" s="15"/>
    </row>
    <row r="16" spans="1:27" ht="38.25" customHeight="1">
      <c r="A16" s="46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15"/>
      <c r="AA16" s="15"/>
    </row>
    <row r="17" spans="1:27" ht="38.25" customHeight="1">
      <c r="A17" s="46"/>
      <c r="B17" s="57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5"/>
      <c r="AA17" s="15"/>
    </row>
    <row r="18" spans="1:25" ht="24.7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5"/>
      <c r="O18" s="55"/>
      <c r="P18" s="55"/>
      <c r="Q18" s="55"/>
      <c r="R18" s="55"/>
      <c r="S18" s="55"/>
      <c r="T18" s="55"/>
      <c r="U18" s="60"/>
      <c r="V18" s="61"/>
      <c r="W18" s="61"/>
      <c r="X18" s="61"/>
      <c r="Y18" s="55"/>
    </row>
    <row r="19" spans="1:25" ht="71.25" customHeight="1">
      <c r="A19" s="29"/>
      <c r="B19" s="29"/>
      <c r="C19" s="29"/>
      <c r="D19" s="29"/>
      <c r="E19" s="29"/>
      <c r="F19" s="4"/>
      <c r="G19" s="4"/>
      <c r="H19" s="4"/>
      <c r="I19" s="4"/>
      <c r="J19" s="4"/>
      <c r="K19" s="4"/>
      <c r="L19" s="4"/>
      <c r="M19" s="4"/>
      <c r="N19" s="17"/>
      <c r="O19" s="17"/>
      <c r="P19" s="17"/>
      <c r="Q19" s="30" t="s">
        <v>96</v>
      </c>
      <c r="R19" s="30"/>
      <c r="S19" s="30"/>
      <c r="T19" s="30"/>
      <c r="U19" s="30"/>
      <c r="V19" s="30"/>
      <c r="W19" s="30"/>
      <c r="X19" s="30"/>
      <c r="Y19" s="30"/>
    </row>
    <row r="20" spans="1:25" ht="20.25" customHeight="1">
      <c r="A20" s="7" t="s">
        <v>20</v>
      </c>
      <c r="B20" s="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5" customFormat="1" ht="20.25" customHeight="1">
      <c r="A21" s="8" t="s">
        <v>19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5" customFormat="1" ht="27.75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5" customFormat="1" ht="27.75" customHeight="1">
      <c r="A23" s="31" t="s">
        <v>77</v>
      </c>
      <c r="B23" s="31"/>
      <c r="C23" s="31"/>
      <c r="D23" s="31"/>
      <c r="E23" s="31"/>
      <c r="F23" s="31"/>
      <c r="G23" s="31"/>
      <c r="H23" s="31"/>
      <c r="I23" s="3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5" customFormat="1" ht="27.75" customHeight="1">
      <c r="A24" s="9" t="s">
        <v>82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5" customFormat="1" ht="27.75" customHeight="1">
      <c r="A25" s="32" t="s">
        <v>79</v>
      </c>
      <c r="B25" s="32"/>
      <c r="C25" s="32"/>
      <c r="D25" s="32"/>
      <c r="E25" s="32"/>
      <c r="F25" s="32"/>
      <c r="G25" s="32"/>
      <c r="H25" s="3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5" customFormat="1" ht="27.75" customHeight="1">
      <c r="A26" s="32" t="s">
        <v>83</v>
      </c>
      <c r="B26" s="32"/>
      <c r="C26" s="32"/>
      <c r="D26" s="32"/>
      <c r="E26" s="32"/>
      <c r="F26" s="3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4:25" ht="27.75" customHeight="1"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4:25" ht="27.75" customHeight="1"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4:25" ht="15" customHeight="1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4:25" ht="12.75"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4:25" ht="12.75"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4:25" ht="12.75"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4:25" ht="12.75"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4:25" ht="12.75"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4:25" ht="12.75"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4:25" ht="12.75"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</sheetData>
  <sheetProtection/>
  <protectedRanges>
    <protectedRange sqref="R3:Y7 R8:AG8 D23:M65536 A23:C25 A27:C65536 A26:B26 F16:G21 N20:Q65536 H20:M21 B16:E18 A20:E21 B1:Y1 G3:G14 A1:A18 B3:F15 R9:Y65536 H3:Q19" name="Range1"/>
    <protectedRange sqref="A22:M22" name="Range1_1_1"/>
    <protectedRange sqref="A19:E19" name="Range1_1"/>
    <protectedRange sqref="B2:D2 X2:Y2 H2:U2" name="Range1_4"/>
  </protectedRanges>
  <mergeCells count="25">
    <mergeCell ref="A4:AA4"/>
    <mergeCell ref="A3:Y3"/>
    <mergeCell ref="B2:E2"/>
    <mergeCell ref="U2:Y2"/>
    <mergeCell ref="A23:I23"/>
    <mergeCell ref="A25:H25"/>
    <mergeCell ref="A26:F26"/>
    <mergeCell ref="A22:M22"/>
    <mergeCell ref="A1:Y1"/>
    <mergeCell ref="A5:Y5"/>
    <mergeCell ref="A6:A7"/>
    <mergeCell ref="B6:B7"/>
    <mergeCell ref="C6:C7"/>
    <mergeCell ref="D6:D7"/>
    <mergeCell ref="E6:E7"/>
    <mergeCell ref="F6:N6"/>
    <mergeCell ref="O6:O7"/>
    <mergeCell ref="P6:P7"/>
    <mergeCell ref="Q6:S6"/>
    <mergeCell ref="V6:X6"/>
    <mergeCell ref="Y6:Y7"/>
    <mergeCell ref="A19:E19"/>
    <mergeCell ref="Q19:Y19"/>
    <mergeCell ref="T6:T7"/>
    <mergeCell ref="U6:U7"/>
  </mergeCells>
  <printOptions/>
  <pageMargins left="0.31" right="0.32" top="0.35" bottom="0.35" header="0.3" footer="0.3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="60" zoomScaleNormal="70" workbookViewId="0" topLeftCell="A4">
      <selection activeCell="W8" sqref="W8"/>
    </sheetView>
  </sheetViews>
  <sheetFormatPr defaultColWidth="9.140625" defaultRowHeight="12.75"/>
  <cols>
    <col min="1" max="1" width="5.8515625" style="10" customWidth="1"/>
    <col min="2" max="2" width="17.28125" style="1" customWidth="1"/>
    <col min="3" max="5" width="9.28125" style="1" customWidth="1"/>
    <col min="6" max="6" width="10.421875" style="1" customWidth="1"/>
    <col min="7" max="7" width="12.28125" style="1" customWidth="1"/>
    <col min="8" max="8" width="9.28125" style="1" customWidth="1"/>
    <col min="9" max="9" width="8.57421875" style="1" customWidth="1"/>
    <col min="10" max="10" width="9.00390625" style="1" customWidth="1"/>
    <col min="11" max="11" width="9.28125" style="1" customWidth="1"/>
    <col min="12" max="13" width="10.8515625" style="1" customWidth="1"/>
    <col min="14" max="14" width="8.57421875" style="1" customWidth="1"/>
    <col min="15" max="15" width="8.7109375" style="13" customWidth="1"/>
    <col min="16" max="16" width="10.28125" style="14" customWidth="1"/>
    <col min="17" max="17" width="7.28125" style="1" customWidth="1"/>
    <col min="18" max="18" width="13.57421875" style="1" customWidth="1"/>
    <col min="19" max="19" width="12.8515625" style="1" customWidth="1"/>
    <col min="20" max="20" width="10.57421875" style="1" bestFit="1" customWidth="1"/>
    <col min="21" max="21" width="9.28125" style="1" bestFit="1" customWidth="1"/>
    <col min="22" max="22" width="10.140625" style="12" customWidth="1"/>
    <col min="23" max="23" width="11.57421875" style="12" customWidth="1"/>
    <col min="24" max="24" width="10.140625" style="12" customWidth="1"/>
    <col min="25" max="25" width="11.00390625" style="12" customWidth="1"/>
    <col min="26" max="26" width="11.28125" style="12" customWidth="1"/>
    <col min="27" max="27" width="12.00390625" style="12" customWidth="1"/>
    <col min="28" max="28" width="8.57421875" style="1" customWidth="1"/>
    <col min="29" max="16384" width="9.140625" style="1" customWidth="1"/>
  </cols>
  <sheetData>
    <row r="1" spans="1:32" ht="15.75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15"/>
      <c r="AD1" s="15"/>
      <c r="AE1" s="15"/>
      <c r="AF1" s="15"/>
    </row>
    <row r="2" spans="1:32" ht="42.75" customHeight="1">
      <c r="A2" s="21"/>
      <c r="B2" s="27" t="s">
        <v>91</v>
      </c>
      <c r="C2" s="27"/>
      <c r="D2" s="27"/>
      <c r="E2" s="2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6" t="s">
        <v>92</v>
      </c>
      <c r="V2" s="26"/>
      <c r="W2" s="26"/>
      <c r="X2" s="26"/>
      <c r="Y2" s="26"/>
      <c r="Z2" s="26"/>
      <c r="AA2" s="21"/>
      <c r="AB2" s="21"/>
      <c r="AC2" s="15"/>
      <c r="AD2" s="15"/>
      <c r="AE2" s="15"/>
      <c r="AF2" s="15"/>
    </row>
    <row r="3" spans="1:32" ht="15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5"/>
      <c r="AD3" s="15"/>
      <c r="AE3" s="15"/>
      <c r="AF3" s="15"/>
    </row>
    <row r="4" spans="1:32" ht="33.7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5"/>
      <c r="AD5" s="15"/>
      <c r="AE5" s="15"/>
      <c r="AF5" s="15"/>
    </row>
    <row r="6" spans="1:32" ht="52.5" customHeight="1">
      <c r="A6" s="6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7" t="s">
        <v>50</v>
      </c>
      <c r="G6" s="38"/>
      <c r="H6" s="38"/>
      <c r="I6" s="38"/>
      <c r="J6" s="38"/>
      <c r="K6" s="38"/>
      <c r="L6" s="38"/>
      <c r="M6" s="38"/>
      <c r="N6" s="38"/>
      <c r="O6" s="39" t="s">
        <v>28</v>
      </c>
      <c r="P6" s="39" t="s">
        <v>7</v>
      </c>
      <c r="Q6" s="39" t="s">
        <v>8</v>
      </c>
      <c r="R6" s="39"/>
      <c r="S6" s="39"/>
      <c r="T6" s="39" t="s">
        <v>9</v>
      </c>
      <c r="U6" s="39" t="s">
        <v>10</v>
      </c>
      <c r="V6" s="39" t="s">
        <v>11</v>
      </c>
      <c r="W6" s="39"/>
      <c r="X6" s="39"/>
      <c r="Y6" s="39"/>
      <c r="Z6" s="39"/>
      <c r="AA6" s="39"/>
      <c r="AB6" s="39" t="s">
        <v>12</v>
      </c>
      <c r="AC6" s="15"/>
      <c r="AD6" s="15"/>
      <c r="AE6" s="15"/>
      <c r="AF6" s="15"/>
    </row>
    <row r="7" spans="1:32" ht="249.75" customHeight="1">
      <c r="A7" s="62"/>
      <c r="B7" s="39"/>
      <c r="C7" s="39"/>
      <c r="D7" s="39"/>
      <c r="E7" s="39"/>
      <c r="F7" s="41" t="s">
        <v>31</v>
      </c>
      <c r="G7" s="41" t="s">
        <v>32</v>
      </c>
      <c r="H7" s="41" t="s">
        <v>33</v>
      </c>
      <c r="I7" s="41" t="s">
        <v>13</v>
      </c>
      <c r="J7" s="41" t="s">
        <v>34</v>
      </c>
      <c r="K7" s="41" t="s">
        <v>35</v>
      </c>
      <c r="L7" s="41" t="s">
        <v>36</v>
      </c>
      <c r="M7" s="41" t="s">
        <v>37</v>
      </c>
      <c r="N7" s="42" t="s">
        <v>38</v>
      </c>
      <c r="O7" s="39"/>
      <c r="P7" s="39"/>
      <c r="Q7" s="41" t="s">
        <v>14</v>
      </c>
      <c r="R7" s="41" t="s">
        <v>49</v>
      </c>
      <c r="S7" s="41" t="s">
        <v>15</v>
      </c>
      <c r="T7" s="39"/>
      <c r="U7" s="39"/>
      <c r="V7" s="41" t="s">
        <v>23</v>
      </c>
      <c r="W7" s="41" t="s">
        <v>56</v>
      </c>
      <c r="X7" s="41" t="s">
        <v>85</v>
      </c>
      <c r="Y7" s="41" t="s">
        <v>57</v>
      </c>
      <c r="Z7" s="41" t="s">
        <v>58</v>
      </c>
      <c r="AA7" s="41" t="s">
        <v>27</v>
      </c>
      <c r="AB7" s="39"/>
      <c r="AC7" s="15"/>
      <c r="AD7" s="15"/>
      <c r="AE7" s="15"/>
      <c r="AF7" s="15"/>
    </row>
    <row r="8" spans="1:36" ht="40.5" customHeight="1">
      <c r="A8" s="46"/>
      <c r="B8" s="41" t="s">
        <v>18</v>
      </c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 t="s">
        <v>59</v>
      </c>
      <c r="AA8" s="41">
        <v>26</v>
      </c>
      <c r="AB8" s="41">
        <v>27</v>
      </c>
      <c r="AC8" s="11"/>
      <c r="AD8" s="11"/>
      <c r="AE8" s="11"/>
      <c r="AF8" s="11"/>
      <c r="AG8" s="3"/>
      <c r="AH8" s="3"/>
      <c r="AI8" s="3"/>
      <c r="AJ8" s="3"/>
    </row>
    <row r="9" spans="1:32" ht="39" customHeight="1">
      <c r="A9" s="46">
        <v>1</v>
      </c>
      <c r="B9" s="47" t="s">
        <v>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15"/>
      <c r="AD9" s="15"/>
      <c r="AE9" s="15"/>
      <c r="AF9" s="15"/>
    </row>
    <row r="10" spans="1:32" ht="31.5" customHeight="1">
      <c r="A10" s="49"/>
      <c r="B10" s="47"/>
      <c r="C10" s="41"/>
      <c r="D10" s="41"/>
      <c r="E10" s="41"/>
      <c r="F10" s="41"/>
      <c r="G10" s="50">
        <v>40183</v>
      </c>
      <c r="H10" s="41"/>
      <c r="I10" s="41"/>
      <c r="J10" s="51"/>
      <c r="K10" s="51"/>
      <c r="L10" s="41"/>
      <c r="M10" s="51"/>
      <c r="N10" s="41">
        <v>650</v>
      </c>
      <c r="O10" s="48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5"/>
      <c r="AD10" s="15"/>
      <c r="AE10" s="15"/>
      <c r="AF10" s="15"/>
    </row>
    <row r="11" spans="1:32" ht="27.75" customHeight="1">
      <c r="A11" s="49"/>
      <c r="B11" s="47"/>
      <c r="C11" s="41"/>
      <c r="D11" s="41"/>
      <c r="E11" s="41"/>
      <c r="F11" s="50">
        <v>40183</v>
      </c>
      <c r="G11" s="41" t="s">
        <v>43</v>
      </c>
      <c r="H11" s="41">
        <v>12</v>
      </c>
      <c r="I11" s="41"/>
      <c r="J11" s="41"/>
      <c r="K11" s="51"/>
      <c r="L11" s="41"/>
      <c r="M11" s="51"/>
      <c r="N11" s="41">
        <v>730</v>
      </c>
      <c r="O11" s="41"/>
      <c r="P11" s="41"/>
      <c r="Q11" s="41"/>
      <c r="R11" s="41"/>
      <c r="S11" s="41"/>
      <c r="T11" s="52"/>
      <c r="U11" s="41"/>
      <c r="V11" s="41"/>
      <c r="W11" s="41"/>
      <c r="X11" s="41"/>
      <c r="Y11" s="41"/>
      <c r="Z11" s="41"/>
      <c r="AA11" s="41"/>
      <c r="AB11" s="41"/>
      <c r="AC11" s="15"/>
      <c r="AD11" s="15"/>
      <c r="AE11" s="15"/>
      <c r="AF11" s="15"/>
    </row>
    <row r="12" spans="1:32" ht="27.75" customHeight="1">
      <c r="A12" s="49"/>
      <c r="B12" s="47"/>
      <c r="C12" s="41"/>
      <c r="D12" s="41"/>
      <c r="E12" s="41"/>
      <c r="F12" s="50">
        <v>40548</v>
      </c>
      <c r="G12" s="41" t="s">
        <v>44</v>
      </c>
      <c r="H12" s="41">
        <v>12</v>
      </c>
      <c r="I12" s="41"/>
      <c r="J12" s="51"/>
      <c r="K12" s="41"/>
      <c r="L12" s="41"/>
      <c r="M12" s="41"/>
      <c r="N12" s="41">
        <v>830</v>
      </c>
      <c r="O12" s="41"/>
      <c r="P12" s="46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5"/>
      <c r="AD12" s="15"/>
      <c r="AE12" s="15"/>
      <c r="AF12" s="15"/>
    </row>
    <row r="13" spans="1:32" ht="27.75" customHeight="1">
      <c r="A13" s="49"/>
      <c r="B13" s="47"/>
      <c r="C13" s="41"/>
      <c r="D13" s="41"/>
      <c r="E13" s="41"/>
      <c r="F13" s="50">
        <v>40913</v>
      </c>
      <c r="G13" s="41" t="s">
        <v>45</v>
      </c>
      <c r="H13" s="41">
        <v>14</v>
      </c>
      <c r="I13" s="41"/>
      <c r="J13" s="41"/>
      <c r="K13" s="41"/>
      <c r="L13" s="41"/>
      <c r="M13" s="41"/>
      <c r="N13" s="41">
        <v>1050</v>
      </c>
      <c r="O13" s="41"/>
      <c r="P13" s="4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5"/>
      <c r="AD13" s="15"/>
      <c r="AE13" s="15"/>
      <c r="AF13" s="15"/>
    </row>
    <row r="14" spans="1:32" ht="57" customHeight="1">
      <c r="A14" s="49"/>
      <c r="B14" s="47"/>
      <c r="C14" s="41"/>
      <c r="D14" s="41"/>
      <c r="E14" s="41"/>
      <c r="F14" s="50">
        <v>41281</v>
      </c>
      <c r="G14" s="41" t="s">
        <v>46</v>
      </c>
      <c r="H14" s="41"/>
      <c r="I14" s="41"/>
      <c r="J14" s="41"/>
      <c r="K14" s="41"/>
      <c r="L14" s="41"/>
      <c r="M14" s="41"/>
      <c r="N14" s="41">
        <v>1150</v>
      </c>
      <c r="O14" s="41"/>
      <c r="P14" s="46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15"/>
      <c r="AD14" s="15"/>
      <c r="AE14" s="15"/>
      <c r="AF14" s="15"/>
    </row>
    <row r="15" spans="1:32" ht="45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6"/>
      <c r="Q15" s="41"/>
      <c r="R15" s="41"/>
      <c r="S15" s="41"/>
      <c r="T15" s="50"/>
      <c r="U15" s="41"/>
      <c r="V15" s="41"/>
      <c r="W15" s="41"/>
      <c r="X15" s="41"/>
      <c r="Y15" s="41"/>
      <c r="Z15" s="41"/>
      <c r="AA15" s="41"/>
      <c r="AB15" s="41"/>
      <c r="AC15" s="15"/>
      <c r="AD15" s="15"/>
      <c r="AE15" s="15"/>
      <c r="AF15" s="15"/>
    </row>
    <row r="16" spans="1:32" ht="37.5" customHeight="1">
      <c r="A16" s="46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5"/>
      <c r="AD16" s="15"/>
      <c r="AE16" s="15"/>
      <c r="AF16" s="15"/>
    </row>
    <row r="17" spans="1:32" ht="34.5" customHeight="1">
      <c r="A17" s="46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15"/>
      <c r="AD17" s="15"/>
      <c r="AE17" s="15"/>
      <c r="AF17" s="15"/>
    </row>
    <row r="18" spans="1:32" ht="42.75" customHeight="1">
      <c r="A18" s="46"/>
      <c r="B18" s="57" t="s">
        <v>16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5"/>
      <c r="AD18" s="15"/>
      <c r="AE18" s="15"/>
      <c r="AF18" s="15"/>
    </row>
    <row r="19" spans="1:32" ht="42.75" customHeight="1">
      <c r="A19" s="66"/>
      <c r="B19" s="67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15"/>
      <c r="AD19" s="15"/>
      <c r="AE19" s="15"/>
      <c r="AF19" s="15"/>
    </row>
    <row r="20" spans="1:28" ht="67.5" customHeight="1">
      <c r="A20" s="29"/>
      <c r="B20" s="29"/>
      <c r="C20" s="29"/>
      <c r="D20" s="29"/>
      <c r="E20" s="29"/>
      <c r="F20" s="4"/>
      <c r="G20" s="4"/>
      <c r="H20" s="4"/>
      <c r="I20" s="4"/>
      <c r="J20" s="4"/>
      <c r="K20" s="4"/>
      <c r="L20" s="4"/>
      <c r="M20" s="4"/>
      <c r="N20" s="17"/>
      <c r="O20" s="17"/>
      <c r="P20" s="17"/>
      <c r="Q20" s="30" t="s">
        <v>96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5" customFormat="1" ht="27" customHeight="1">
      <c r="A21" s="8" t="s">
        <v>19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5" customFormat="1" ht="27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5" customFormat="1" ht="27" customHeight="1">
      <c r="A23" s="31" t="s">
        <v>77</v>
      </c>
      <c r="B23" s="31"/>
      <c r="C23" s="31"/>
      <c r="D23" s="31"/>
      <c r="E23" s="31"/>
      <c r="F23" s="31"/>
      <c r="G23" s="31"/>
      <c r="H23" s="31"/>
      <c r="I23" s="3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5" customFormat="1" ht="27.75" customHeight="1">
      <c r="A24" s="32" t="s">
        <v>86</v>
      </c>
      <c r="B24" s="32"/>
      <c r="C24" s="32"/>
      <c r="D24" s="32"/>
      <c r="E24" s="32"/>
      <c r="F24" s="32"/>
      <c r="G24" s="32"/>
      <c r="H24" s="32"/>
      <c r="I24" s="3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5" customFormat="1" ht="27.75" customHeight="1">
      <c r="A25" s="32" t="s">
        <v>87</v>
      </c>
      <c r="B25" s="32"/>
      <c r="C25" s="32"/>
      <c r="D25" s="32"/>
      <c r="E25" s="32"/>
      <c r="F25" s="32"/>
      <c r="G25" s="32"/>
      <c r="H25" s="32"/>
      <c r="I25" s="3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5" customFormat="1" ht="27.75" customHeight="1">
      <c r="A26" s="32" t="s">
        <v>88</v>
      </c>
      <c r="B26" s="32"/>
      <c r="C26" s="32"/>
      <c r="D26" s="32"/>
      <c r="E26" s="32"/>
      <c r="F26" s="32"/>
      <c r="G26" s="32"/>
      <c r="H26" s="32"/>
      <c r="I26" s="3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4:28" ht="27.75" customHeight="1"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4:28" ht="27.75" customHeight="1"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4:28" ht="15" customHeight="1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4:28" ht="12.75"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4:28" ht="12.75"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4:28" ht="12.75"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4:28" ht="12.75"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4:28" ht="12.75"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4:28" ht="12.75"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4:28" ht="12.75"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4:28" ht="12.75"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4:28" ht="12.75"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4:28" ht="12.75"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4:28" ht="12.75"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4:28" ht="12.75"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</sheetData>
  <sheetProtection/>
  <protectedRanges>
    <protectedRange sqref="F20:Q20 R8:AJ8 A23:M65536 N21:AB65536 A21:M21 R3:Y7 B1:Y1 R9:AB20 B3:Q19 Z1:AB7 A1:A19" name="Range1"/>
    <protectedRange sqref="A22:M22" name="Range1_1_1"/>
    <protectedRange sqref="A20:E20" name="Range1_1"/>
    <protectedRange sqref="B2:D2 X2:Y2 H2:U2" name="Range1_4"/>
  </protectedRanges>
  <mergeCells count="26">
    <mergeCell ref="A26:I26"/>
    <mergeCell ref="A23:I23"/>
    <mergeCell ref="A24:I24"/>
    <mergeCell ref="A25:I25"/>
    <mergeCell ref="A22:M22"/>
    <mergeCell ref="V6:AA6"/>
    <mergeCell ref="AB6:AB7"/>
    <mergeCell ref="A20:E20"/>
    <mergeCell ref="Q20:AB20"/>
    <mergeCell ref="T6:T7"/>
    <mergeCell ref="U6:U7"/>
    <mergeCell ref="A5:AB5"/>
    <mergeCell ref="A6:A7"/>
    <mergeCell ref="B6:B7"/>
    <mergeCell ref="C6:C7"/>
    <mergeCell ref="D6:D7"/>
    <mergeCell ref="E6:E7"/>
    <mergeCell ref="F6:N6"/>
    <mergeCell ref="O6:O7"/>
    <mergeCell ref="P6:P7"/>
    <mergeCell ref="Q6:S6"/>
    <mergeCell ref="A1:AB1"/>
    <mergeCell ref="A3:AB3"/>
    <mergeCell ref="A4:AF4"/>
    <mergeCell ref="B2:E2"/>
    <mergeCell ref="U2:Z2"/>
  </mergeCells>
  <printOptions/>
  <pageMargins left="0.37" right="0.24" top="0.29" bottom="0.21" header="0.42" footer="0.2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2015-12-02T08:03:24Z</cp:lastPrinted>
  <dcterms:created xsi:type="dcterms:W3CDTF">2015-05-21T03:07:52Z</dcterms:created>
  <dcterms:modified xsi:type="dcterms:W3CDTF">2015-12-02T08:10:35Z</dcterms:modified>
  <cp:category/>
  <cp:version/>
  <cp:contentType/>
  <cp:contentStatus/>
</cp:coreProperties>
</file>